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Лист1!$A$1:$I$43</definedName>
  </definedNames>
  <calcPr calcId="145621"/>
</workbook>
</file>

<file path=xl/calcChain.xml><?xml version="1.0" encoding="utf-8"?>
<calcChain xmlns="http://schemas.openxmlformats.org/spreadsheetml/2006/main">
  <c r="I43" i="1" l="1"/>
  <c r="I39" i="1"/>
  <c r="I40" i="1" s="1"/>
  <c r="I41" i="1"/>
  <c r="I42" i="1" s="1"/>
  <c r="I37" i="1" l="1"/>
  <c r="I38" i="1" s="1"/>
  <c r="I35" i="1"/>
  <c r="I36" i="1" s="1"/>
  <c r="H7" i="1"/>
  <c r="D7" i="1" l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D33" i="1" s="1"/>
  <c r="D35" i="1" s="1"/>
  <c r="D37" i="1" s="1"/>
  <c r="D39" i="1" s="1"/>
  <c r="D41" i="1" s="1"/>
  <c r="B7" i="1" l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I7" i="1"/>
  <c r="I8" i="1" s="1"/>
  <c r="I9" i="1"/>
  <c r="I10" i="1" s="1"/>
  <c r="I11" i="1"/>
  <c r="I12" i="1" s="1"/>
  <c r="I13" i="1"/>
  <c r="I14" i="1" s="1"/>
  <c r="I15" i="1"/>
  <c r="I16" i="1" s="1"/>
  <c r="I17" i="1"/>
  <c r="I18" i="1" s="1"/>
  <c r="I19" i="1"/>
  <c r="I20" i="1" s="1"/>
  <c r="I21" i="1"/>
  <c r="I22" i="1" s="1"/>
  <c r="I23" i="1"/>
  <c r="I24" i="1" s="1"/>
  <c r="I25" i="1"/>
  <c r="I26" i="1" s="1"/>
  <c r="I27" i="1"/>
  <c r="I28" i="1" s="1"/>
  <c r="I29" i="1"/>
  <c r="I30" i="1" s="1"/>
  <c r="I5" i="1"/>
  <c r="I6" i="1" s="1"/>
  <c r="I31" i="1"/>
  <c r="I32" i="1" s="1"/>
  <c r="I34" i="1" s="1"/>
</calcChain>
</file>

<file path=xl/sharedStrings.xml><?xml version="1.0" encoding="utf-8"?>
<sst xmlns="http://schemas.openxmlformats.org/spreadsheetml/2006/main" count="85" uniqueCount="51">
  <si>
    <t>Приложение№  1</t>
  </si>
  <si>
    <t>№ лота</t>
  </si>
  <si>
    <t xml:space="preserve">наименование лота </t>
  </si>
  <si>
    <t>№ п/п</t>
  </si>
  <si>
    <t>Ед. изм.</t>
  </si>
  <si>
    <t>кол-во</t>
  </si>
  <si>
    <t xml:space="preserve">цена  </t>
  </si>
  <si>
    <t xml:space="preserve">сумма  </t>
  </si>
  <si>
    <t>сумма лота</t>
  </si>
  <si>
    <t>Наименование медицинских изделий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</si>
  <si>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</si>
  <si>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</si>
  <si>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</si>
  <si>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</si>
  <si>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</si>
  <si>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</si>
  <si>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</si>
  <si>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</si>
  <si>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</si>
  <si>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</si>
  <si>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</si>
  <si>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12</t>
  </si>
  <si>
    <t>Лот № 13</t>
  </si>
  <si>
    <t>Лот № 14</t>
  </si>
  <si>
    <t>Набор хирургических инструментов</t>
  </si>
  <si>
    <t>набор</t>
  </si>
  <si>
    <t>штук</t>
  </si>
  <si>
    <t xml:space="preserve">Противопролежневый матрас </t>
  </si>
  <si>
    <t xml:space="preserve">Процедурный стол для вертикализации  </t>
  </si>
  <si>
    <t>комплекс</t>
  </si>
  <si>
    <t xml:space="preserve">Имитатор ходьбы взрослый </t>
  </si>
  <si>
    <t>Лестница для обучения ходьбы с регулировкой высоты</t>
  </si>
  <si>
    <t xml:space="preserve">Программно-тренажерный комплекс психоэмоциональной коррекции биологической обратной связи </t>
  </si>
  <si>
    <t>Лот № 15</t>
  </si>
  <si>
    <t>Лот № 16</t>
  </si>
  <si>
    <t>Лот № 17</t>
  </si>
  <si>
    <t xml:space="preserve">Потолочная реабилитационная система компенсации веса </t>
  </si>
  <si>
    <t xml:space="preserve">Аппарат пассивной реабилитации нижних конечностей </t>
  </si>
  <si>
    <t xml:space="preserve">Комплекс для восстановления навыков мелкой моторики </t>
  </si>
  <si>
    <t>Лот № 18</t>
  </si>
  <si>
    <t>Лот № 19</t>
  </si>
  <si>
    <t xml:space="preserve">Кабинет  для восстановления навыков мелкой моторики </t>
  </si>
  <si>
    <t>Тренажеры для реабилитации тип Монтессори</t>
  </si>
  <si>
    <t>Кровать функциональная, медицинская четырехсекционная с электроприводом</t>
  </si>
  <si>
    <t>Автоматический инфузионный насос</t>
  </si>
  <si>
    <t xml:space="preserve">Массажный стол -стол Войта -Бобата терапии
</t>
  </si>
  <si>
    <t>Портативный многофункциональный мини-велосипед для укрепления нижних и верхних конечностей</t>
  </si>
  <si>
    <t>Реабилитационные параллельные перила  с препятствиями</t>
  </si>
  <si>
    <t xml:space="preserve">Тактильная дорожка  </t>
  </si>
  <si>
    <t xml:space="preserve">Тренажер реабилитационный с функциональной электростимуляцией и биологически обратной связью для лечения опорно-двигательного аппарата,с принадлежностями </t>
  </si>
  <si>
    <t>Реабилитационный динамический стендер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</si>
</sst>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/>
    <xf numFmtId="0" fontId="4" fillId="0" borderId="0" xfId="0" applyFont="1"/>
    <xf numFmtId="0" fontId="5" fillId="2" borderId="2" xfId="0" applyFont="1" applyFill="1" applyBorder="1" applyAlignment="1">
      <alignment horizontal="left" vertical="top" wrapText="1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 vertical="top" wrapText="1"/>
    </xf>
    <xf numFmtId="0" fontId="1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0" fontId="2" fillId="0" borderId="0" xfId="0" applyFont="1"/>
    <xf numFmtId="0" fontId="6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3" fontId="6" fillId="2" borderId="2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2" xfId="0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view="pageBreakPreview" zoomScale="60" workbookViewId="0">
      <selection sqref="A1:I43"/>
    </sheetView>
  </sheetViews>
  <sheetFormatPr defaultRowHeight="15" x14ac:dyDescent="0.25"/>
  <cols>
    <col min="1" max="1" width="9.140625" style="6"/>
    <col min="2" max="2" width="6.42578125" style="6" customWidth="1"/>
    <col min="3" max="3" width="20" style="6" customWidth="1"/>
    <col min="4" max="4" width="6.42578125" style="6" customWidth="1"/>
    <col min="5" max="5" width="49.7109375" style="6" customWidth="1"/>
    <col min="6" max="6" width="11.140625" style="6" customWidth="1"/>
    <col min="7" max="7" width="9.28515625" style="6" bestFit="1" customWidth="1"/>
    <col min="8" max="8" width="13.140625" style="9" customWidth="1"/>
    <col min="9" max="9" width="13.5703125" style="9" customWidth="1"/>
    <col min="10" max="16384" width="9.140625" style="6"/>
  </cols>
  <sheetData>
    <row r="1" spans="2:9" s="1" customFormat="1" ht="30" customHeight="1" x14ac:dyDescent="0.25">
      <c r="B1" s="2"/>
      <c r="C1" s="2"/>
      <c r="D1" s="2"/>
      <c r="G1" s="2"/>
      <c r="H1" s="48" t="s">
        <v>0</v>
      </c>
      <c r="I1" s="48"/>
    </row>
    <row r="2" spans="2:9" s="1" customFormat="1" x14ac:dyDescent="0.25">
      <c r="B2" s="2"/>
      <c r="C2" s="2"/>
      <c r="D2" s="2"/>
      <c r="F2" s="49"/>
      <c r="G2" s="49"/>
      <c r="H2" s="49"/>
      <c r="I2" s="49"/>
    </row>
    <row r="3" spans="2:9" s="1" customFormat="1" x14ac:dyDescent="0.25">
      <c r="B3" s="2"/>
      <c r="C3" s="2"/>
      <c r="D3" s="2"/>
      <c r="G3" s="2"/>
      <c r="H3" s="2"/>
      <c r="I3" s="2"/>
    </row>
    <row r="4" spans="2:9" s="1" customFormat="1" ht="38.25" customHeight="1" x14ac:dyDescent="0.25">
      <c r="B4" s="4" t="s">
        <v>1</v>
      </c>
      <c r="C4" s="3" t="s">
        <v>2</v>
      </c>
      <c r="D4" s="4" t="s">
        <v>3</v>
      </c>
      <c r="E4" s="5" t="s">
        <v>9</v>
      </c>
      <c r="F4" s="5" t="s">
        <v>4</v>
      </c>
      <c r="G4" s="4" t="s">
        <v>5</v>
      </c>
      <c r="H4" s="4" t="s">
        <v>6</v>
      </c>
      <c r="I4" s="4" t="s">
        <v>7</v>
      </c>
    </row>
    <row r="5" spans="2:9" ht="28.5" customHeight="1" x14ac:dyDescent="0.25">
      <c r="B5" s="40">
        <v>1</v>
      </c>
      <c r="C5" s="42" t="s">
        <v>10</v>
      </c>
      <c r="D5" s="40">
        <v>1</v>
      </c>
      <c r="E5" s="25" t="s">
        <v>24</v>
      </c>
      <c r="F5" s="25" t="s">
        <v>25</v>
      </c>
      <c r="G5" s="25">
        <v>1</v>
      </c>
      <c r="H5" s="26">
        <v>8800000</v>
      </c>
      <c r="I5" s="8">
        <f>G5*H5</f>
        <v>8800000</v>
      </c>
    </row>
    <row r="6" spans="2:9" s="10" customFormat="1" ht="17.25" customHeight="1" x14ac:dyDescent="0.2">
      <c r="B6" s="41"/>
      <c r="C6" s="43"/>
      <c r="D6" s="41"/>
      <c r="E6" s="11" t="s">
        <v>8</v>
      </c>
      <c r="F6" s="14"/>
      <c r="G6" s="15"/>
      <c r="H6" s="16"/>
      <c r="I6" s="17">
        <f>I5</f>
        <v>8800000</v>
      </c>
    </row>
    <row r="7" spans="2:9" s="20" customFormat="1" ht="44.25" customHeight="1" x14ac:dyDescent="0.25">
      <c r="B7" s="46">
        <f>B5+1</f>
        <v>2</v>
      </c>
      <c r="C7" s="44" t="s">
        <v>11</v>
      </c>
      <c r="D7" s="46">
        <f>D5+1</f>
        <v>2</v>
      </c>
      <c r="E7" s="25" t="s">
        <v>43</v>
      </c>
      <c r="F7" s="25" t="s">
        <v>26</v>
      </c>
      <c r="G7" s="27">
        <v>20</v>
      </c>
      <c r="H7" s="27">
        <f>1000000-18200-1</f>
        <v>981799</v>
      </c>
      <c r="I7" s="19">
        <f t="shared" ref="I7:I31" si="0">G7*H7</f>
        <v>19635980</v>
      </c>
    </row>
    <row r="8" spans="2:9" s="24" customFormat="1" ht="15.75" customHeight="1" x14ac:dyDescent="0.2">
      <c r="B8" s="47"/>
      <c r="C8" s="45"/>
      <c r="D8" s="47"/>
      <c r="E8" s="21" t="s">
        <v>8</v>
      </c>
      <c r="F8" s="22"/>
      <c r="G8" s="21"/>
      <c r="H8" s="4"/>
      <c r="I8" s="23">
        <f>I7</f>
        <v>19635980</v>
      </c>
    </row>
    <row r="9" spans="2:9" s="20" customFormat="1" ht="18" customHeight="1" x14ac:dyDescent="0.25">
      <c r="B9" s="46">
        <f>B7+1</f>
        <v>3</v>
      </c>
      <c r="C9" s="44" t="s">
        <v>12</v>
      </c>
      <c r="D9" s="46">
        <f t="shared" ref="D9" si="1">D7+1</f>
        <v>3</v>
      </c>
      <c r="E9" s="28" t="s">
        <v>27</v>
      </c>
      <c r="F9" s="25" t="s">
        <v>26</v>
      </c>
      <c r="G9" s="27">
        <v>5</v>
      </c>
      <c r="H9" s="27">
        <v>47960</v>
      </c>
      <c r="I9" s="19">
        <f t="shared" si="0"/>
        <v>239800</v>
      </c>
    </row>
    <row r="10" spans="2:9" s="24" customFormat="1" ht="16.5" customHeight="1" x14ac:dyDescent="0.2">
      <c r="B10" s="47"/>
      <c r="C10" s="45"/>
      <c r="D10" s="47"/>
      <c r="E10" s="21" t="s">
        <v>8</v>
      </c>
      <c r="F10" s="22"/>
      <c r="G10" s="21"/>
      <c r="H10" s="4"/>
      <c r="I10" s="23">
        <f>I9</f>
        <v>239800</v>
      </c>
    </row>
    <row r="11" spans="2:9" s="20" customFormat="1" ht="15.75" x14ac:dyDescent="0.25">
      <c r="B11" s="46">
        <f>B9+1</f>
        <v>4</v>
      </c>
      <c r="C11" s="44" t="s">
        <v>13</v>
      </c>
      <c r="D11" s="46">
        <f t="shared" ref="D11" si="2">D9+1</f>
        <v>4</v>
      </c>
      <c r="E11" s="28" t="s">
        <v>44</v>
      </c>
      <c r="F11" s="25" t="s">
        <v>26</v>
      </c>
      <c r="G11" s="27">
        <v>10</v>
      </c>
      <c r="H11" s="27">
        <v>485000</v>
      </c>
      <c r="I11" s="19">
        <f t="shared" si="0"/>
        <v>4850000</v>
      </c>
    </row>
    <row r="12" spans="2:9" s="24" customFormat="1" ht="15" customHeight="1" x14ac:dyDescent="0.2">
      <c r="B12" s="47"/>
      <c r="C12" s="45"/>
      <c r="D12" s="47"/>
      <c r="E12" s="21" t="s">
        <v>8</v>
      </c>
      <c r="F12" s="22"/>
      <c r="G12" s="21"/>
      <c r="H12" s="4"/>
      <c r="I12" s="23">
        <f>I11</f>
        <v>4850000</v>
      </c>
    </row>
    <row r="13" spans="2:9" s="20" customFormat="1" ht="24.75" customHeight="1" x14ac:dyDescent="0.25">
      <c r="B13" s="46">
        <f>B11+1</f>
        <v>5</v>
      </c>
      <c r="C13" s="44" t="s">
        <v>14</v>
      </c>
      <c r="D13" s="46">
        <f t="shared" ref="D13" si="3">D11+1</f>
        <v>5</v>
      </c>
      <c r="E13" s="29" t="s">
        <v>28</v>
      </c>
      <c r="F13" s="25" t="s">
        <v>26</v>
      </c>
      <c r="G13" s="30">
        <v>2</v>
      </c>
      <c r="H13" s="31">
        <v>3807500</v>
      </c>
      <c r="I13" s="19">
        <f t="shared" si="0"/>
        <v>7615000</v>
      </c>
    </row>
    <row r="14" spans="2:9" s="24" customFormat="1" ht="15" customHeight="1" x14ac:dyDescent="0.2">
      <c r="B14" s="47"/>
      <c r="C14" s="45"/>
      <c r="D14" s="47"/>
      <c r="E14" s="21" t="s">
        <v>8</v>
      </c>
      <c r="F14" s="22"/>
      <c r="G14" s="21"/>
      <c r="H14" s="4"/>
      <c r="I14" s="23">
        <f>I13</f>
        <v>7615000</v>
      </c>
    </row>
    <row r="15" spans="2:9" s="20" customFormat="1" ht="36" customHeight="1" x14ac:dyDescent="0.25">
      <c r="B15" s="46">
        <f>B13+1</f>
        <v>6</v>
      </c>
      <c r="C15" s="44" t="s">
        <v>15</v>
      </c>
      <c r="D15" s="46">
        <f t="shared" ref="D15" si="4">D13+1</f>
        <v>6</v>
      </c>
      <c r="E15" s="28" t="s">
        <v>45</v>
      </c>
      <c r="F15" s="25" t="s">
        <v>29</v>
      </c>
      <c r="G15" s="30">
        <v>2</v>
      </c>
      <c r="H15" s="31">
        <v>1300000</v>
      </c>
      <c r="I15" s="19">
        <f t="shared" si="0"/>
        <v>2600000</v>
      </c>
    </row>
    <row r="16" spans="2:9" s="24" customFormat="1" ht="15" customHeight="1" x14ac:dyDescent="0.2">
      <c r="B16" s="47"/>
      <c r="C16" s="45"/>
      <c r="D16" s="47"/>
      <c r="E16" s="21" t="s">
        <v>8</v>
      </c>
      <c r="F16" s="22"/>
      <c r="G16" s="21"/>
      <c r="H16" s="4"/>
      <c r="I16" s="23">
        <f>I15</f>
        <v>2600000</v>
      </c>
    </row>
    <row r="17" spans="2:9" s="20" customFormat="1" ht="57" customHeight="1" x14ac:dyDescent="0.25">
      <c r="B17" s="46">
        <f>B15+1</f>
        <v>7</v>
      </c>
      <c r="C17" s="44" t="s">
        <v>16</v>
      </c>
      <c r="D17" s="46">
        <f t="shared" ref="D17" si="5">D15+1</f>
        <v>7</v>
      </c>
      <c r="E17" s="28" t="s">
        <v>46</v>
      </c>
      <c r="F17" s="25" t="s">
        <v>29</v>
      </c>
      <c r="G17" s="30">
        <v>1</v>
      </c>
      <c r="H17" s="31">
        <v>330000</v>
      </c>
      <c r="I17" s="19">
        <f t="shared" si="0"/>
        <v>330000</v>
      </c>
    </row>
    <row r="18" spans="2:9" s="24" customFormat="1" ht="16.5" customHeight="1" x14ac:dyDescent="0.2">
      <c r="B18" s="47"/>
      <c r="C18" s="45"/>
      <c r="D18" s="47"/>
      <c r="E18" s="21" t="s">
        <v>8</v>
      </c>
      <c r="F18" s="22"/>
      <c r="G18" s="21"/>
      <c r="H18" s="4"/>
      <c r="I18" s="23">
        <f>I17</f>
        <v>330000</v>
      </c>
    </row>
    <row r="19" spans="2:9" ht="33" customHeight="1" x14ac:dyDescent="0.25">
      <c r="B19" s="40">
        <f>B17+1</f>
        <v>8</v>
      </c>
      <c r="C19" s="42" t="s">
        <v>17</v>
      </c>
      <c r="D19" s="40">
        <f t="shared" ref="D19" si="6">D17+1</f>
        <v>8</v>
      </c>
      <c r="E19" s="28" t="s">
        <v>30</v>
      </c>
      <c r="F19" s="25" t="s">
        <v>29</v>
      </c>
      <c r="G19" s="30">
        <v>1</v>
      </c>
      <c r="H19" s="31">
        <v>1272000</v>
      </c>
      <c r="I19" s="8">
        <f t="shared" si="0"/>
        <v>1272000</v>
      </c>
    </row>
    <row r="20" spans="2:9" s="10" customFormat="1" ht="15.75" customHeight="1" x14ac:dyDescent="0.2">
      <c r="B20" s="41"/>
      <c r="C20" s="43"/>
      <c r="D20" s="41"/>
      <c r="E20" s="11" t="s">
        <v>8</v>
      </c>
      <c r="F20" s="14"/>
      <c r="G20" s="15"/>
      <c r="H20" s="16"/>
      <c r="I20" s="17">
        <f>I19</f>
        <v>1272000</v>
      </c>
    </row>
    <row r="21" spans="2:9" ht="45" customHeight="1" x14ac:dyDescent="0.25">
      <c r="B21" s="40">
        <f>B19+1</f>
        <v>9</v>
      </c>
      <c r="C21" s="42" t="s">
        <v>18</v>
      </c>
      <c r="D21" s="40">
        <f t="shared" ref="D21" si="7">D19+1</f>
        <v>9</v>
      </c>
      <c r="E21" s="28" t="s">
        <v>47</v>
      </c>
      <c r="F21" s="25" t="s">
        <v>29</v>
      </c>
      <c r="G21" s="30">
        <v>2</v>
      </c>
      <c r="H21" s="31">
        <v>490000</v>
      </c>
      <c r="I21" s="8">
        <f t="shared" si="0"/>
        <v>980000</v>
      </c>
    </row>
    <row r="22" spans="2:9" s="10" customFormat="1" ht="15" customHeight="1" x14ac:dyDescent="0.2">
      <c r="B22" s="41"/>
      <c r="C22" s="43"/>
      <c r="D22" s="41"/>
      <c r="E22" s="11" t="s">
        <v>8</v>
      </c>
      <c r="F22" s="14"/>
      <c r="G22" s="15"/>
      <c r="H22" s="16"/>
      <c r="I22" s="17">
        <f>I21</f>
        <v>980000</v>
      </c>
    </row>
    <row r="23" spans="2:9" ht="36.75" customHeight="1" x14ac:dyDescent="0.25">
      <c r="B23" s="40">
        <f>B21+1</f>
        <v>10</v>
      </c>
      <c r="C23" s="42" t="s">
        <v>19</v>
      </c>
      <c r="D23" s="40">
        <f t="shared" ref="D23" si="8">D21+1</f>
        <v>10</v>
      </c>
      <c r="E23" s="28" t="s">
        <v>31</v>
      </c>
      <c r="F23" s="25" t="s">
        <v>29</v>
      </c>
      <c r="G23" s="30">
        <v>2</v>
      </c>
      <c r="H23" s="31">
        <v>585000</v>
      </c>
      <c r="I23" s="8">
        <f t="shared" si="0"/>
        <v>1170000</v>
      </c>
    </row>
    <row r="24" spans="2:9" s="10" customFormat="1" ht="15" customHeight="1" x14ac:dyDescent="0.2">
      <c r="B24" s="41"/>
      <c r="C24" s="43"/>
      <c r="D24" s="41"/>
      <c r="E24" s="11" t="s">
        <v>8</v>
      </c>
      <c r="F24" s="14"/>
      <c r="G24" s="15"/>
      <c r="H24" s="16"/>
      <c r="I24" s="17">
        <f>I23</f>
        <v>1170000</v>
      </c>
    </row>
    <row r="25" spans="2:9" ht="62.25" customHeight="1" x14ac:dyDescent="0.25">
      <c r="B25" s="40">
        <f>B23+1</f>
        <v>11</v>
      </c>
      <c r="C25" s="42" t="s">
        <v>20</v>
      </c>
      <c r="D25" s="40">
        <f t="shared" ref="D25" si="9">D23+1</f>
        <v>11</v>
      </c>
      <c r="E25" s="28" t="s">
        <v>32</v>
      </c>
      <c r="F25" s="25" t="s">
        <v>29</v>
      </c>
      <c r="G25" s="30">
        <v>1</v>
      </c>
      <c r="H25" s="31">
        <v>2975000</v>
      </c>
      <c r="I25" s="8">
        <f t="shared" si="0"/>
        <v>2975000</v>
      </c>
    </row>
    <row r="26" spans="2:9" s="10" customFormat="1" ht="15" customHeight="1" x14ac:dyDescent="0.2">
      <c r="B26" s="41"/>
      <c r="C26" s="43"/>
      <c r="D26" s="41"/>
      <c r="E26" s="11" t="s">
        <v>8</v>
      </c>
      <c r="F26" s="14"/>
      <c r="G26" s="15"/>
      <c r="H26" s="16"/>
      <c r="I26" s="17">
        <f>I25</f>
        <v>2975000</v>
      </c>
    </row>
    <row r="27" spans="2:9" ht="21.75" customHeight="1" x14ac:dyDescent="0.25">
      <c r="B27" s="40">
        <f>B25+1</f>
        <v>12</v>
      </c>
      <c r="C27" s="42" t="s">
        <v>21</v>
      </c>
      <c r="D27" s="40">
        <f t="shared" ref="D27" si="10">D25+1</f>
        <v>12</v>
      </c>
      <c r="E27" s="28" t="s">
        <v>48</v>
      </c>
      <c r="F27" s="25" t="s">
        <v>29</v>
      </c>
      <c r="G27" s="30">
        <v>1</v>
      </c>
      <c r="H27" s="31">
        <v>250000</v>
      </c>
      <c r="I27" s="8">
        <f t="shared" si="0"/>
        <v>250000</v>
      </c>
    </row>
    <row r="28" spans="2:9" s="10" customFormat="1" ht="16.5" customHeight="1" x14ac:dyDescent="0.2">
      <c r="B28" s="41"/>
      <c r="C28" s="43"/>
      <c r="D28" s="41"/>
      <c r="E28" s="11" t="s">
        <v>8</v>
      </c>
      <c r="F28" s="14"/>
      <c r="G28" s="15"/>
      <c r="H28" s="16"/>
      <c r="I28" s="17">
        <f>I27</f>
        <v>250000</v>
      </c>
    </row>
    <row r="29" spans="2:9" ht="72.75" customHeight="1" x14ac:dyDescent="0.25">
      <c r="B29" s="40">
        <f>B27+1</f>
        <v>13</v>
      </c>
      <c r="C29" s="42" t="s">
        <v>22</v>
      </c>
      <c r="D29" s="40">
        <f t="shared" ref="D29" si="11">D27+1</f>
        <v>13</v>
      </c>
      <c r="E29" s="28" t="s">
        <v>49</v>
      </c>
      <c r="F29" s="25" t="s">
        <v>29</v>
      </c>
      <c r="G29" s="30">
        <v>1</v>
      </c>
      <c r="H29" s="31">
        <v>20395000</v>
      </c>
      <c r="I29" s="8">
        <f t="shared" si="0"/>
        <v>20395000</v>
      </c>
    </row>
    <row r="30" spans="2:9" s="10" customFormat="1" ht="15" customHeight="1" x14ac:dyDescent="0.2">
      <c r="B30" s="41"/>
      <c r="C30" s="43"/>
      <c r="D30" s="41"/>
      <c r="E30" s="11" t="s">
        <v>8</v>
      </c>
      <c r="F30" s="14"/>
      <c r="G30" s="15"/>
      <c r="H30" s="16"/>
      <c r="I30" s="17">
        <f>I29</f>
        <v>20395000</v>
      </c>
    </row>
    <row r="31" spans="2:9" ht="30.75" customHeight="1" x14ac:dyDescent="0.25">
      <c r="B31" s="40">
        <f t="shared" ref="B31:B41" si="12">B29+1</f>
        <v>14</v>
      </c>
      <c r="C31" s="42" t="s">
        <v>23</v>
      </c>
      <c r="D31" s="40">
        <f t="shared" ref="D31:D41" si="13">D29+1</f>
        <v>14</v>
      </c>
      <c r="E31" s="25" t="s">
        <v>50</v>
      </c>
      <c r="F31" s="25" t="s">
        <v>29</v>
      </c>
      <c r="G31" s="30">
        <v>1</v>
      </c>
      <c r="H31" s="31">
        <v>2500000</v>
      </c>
      <c r="I31" s="8">
        <f t="shared" si="0"/>
        <v>2500000</v>
      </c>
    </row>
    <row r="32" spans="2:9" s="10" customFormat="1" ht="15" customHeight="1" x14ac:dyDescent="0.2">
      <c r="B32" s="41"/>
      <c r="C32" s="43"/>
      <c r="D32" s="41"/>
      <c r="E32" s="11" t="s">
        <v>8</v>
      </c>
      <c r="F32" s="12"/>
      <c r="G32" s="12"/>
      <c r="H32" s="13"/>
      <c r="I32" s="18">
        <f>I31</f>
        <v>2500000</v>
      </c>
    </row>
    <row r="33" spans="2:9" s="10" customFormat="1" ht="31.5" x14ac:dyDescent="0.2">
      <c r="B33" s="38">
        <f t="shared" si="12"/>
        <v>15</v>
      </c>
      <c r="C33" s="39" t="s">
        <v>33</v>
      </c>
      <c r="D33" s="38">
        <f t="shared" si="13"/>
        <v>15</v>
      </c>
      <c r="E33" s="32" t="s">
        <v>36</v>
      </c>
      <c r="F33" s="25" t="s">
        <v>29</v>
      </c>
      <c r="G33" s="30">
        <v>1</v>
      </c>
      <c r="H33" s="31">
        <v>5500000</v>
      </c>
      <c r="I33" s="18">
        <v>5500000</v>
      </c>
    </row>
    <row r="34" spans="2:9" x14ac:dyDescent="0.25">
      <c r="B34" s="38"/>
      <c r="C34" s="39"/>
      <c r="D34" s="38"/>
      <c r="E34" s="12" t="s">
        <v>8</v>
      </c>
      <c r="F34" s="34"/>
      <c r="G34" s="34"/>
      <c r="H34" s="35"/>
      <c r="I34" s="35">
        <f>I33</f>
        <v>5500000</v>
      </c>
    </row>
    <row r="35" spans="2:9" ht="31.5" x14ac:dyDescent="0.25">
      <c r="B35" s="38">
        <f t="shared" si="12"/>
        <v>16</v>
      </c>
      <c r="C35" s="39" t="s">
        <v>34</v>
      </c>
      <c r="D35" s="38">
        <f t="shared" si="13"/>
        <v>16</v>
      </c>
      <c r="E35" s="25" t="s">
        <v>37</v>
      </c>
      <c r="F35" s="25" t="s">
        <v>29</v>
      </c>
      <c r="G35" s="30">
        <v>1</v>
      </c>
      <c r="H35" s="31">
        <v>3900000</v>
      </c>
      <c r="I35" s="35">
        <f>G35*H35</f>
        <v>3900000</v>
      </c>
    </row>
    <row r="36" spans="2:9" x14ac:dyDescent="0.25">
      <c r="B36" s="38"/>
      <c r="C36" s="39"/>
      <c r="D36" s="38"/>
      <c r="E36" s="12" t="s">
        <v>8</v>
      </c>
      <c r="F36" s="12"/>
      <c r="G36" s="12"/>
      <c r="H36" s="13"/>
      <c r="I36" s="13">
        <f>I35</f>
        <v>3900000</v>
      </c>
    </row>
    <row r="37" spans="2:9" ht="31.5" customHeight="1" x14ac:dyDescent="0.25">
      <c r="B37" s="38">
        <f t="shared" si="12"/>
        <v>17</v>
      </c>
      <c r="C37" s="39" t="s">
        <v>35</v>
      </c>
      <c r="D37" s="38">
        <f t="shared" si="13"/>
        <v>17</v>
      </c>
      <c r="E37" s="7" t="s">
        <v>38</v>
      </c>
      <c r="F37" s="34" t="s">
        <v>29</v>
      </c>
      <c r="G37" s="36">
        <v>1</v>
      </c>
      <c r="H37" s="37">
        <v>1500000</v>
      </c>
      <c r="I37" s="35">
        <f>G37*H37</f>
        <v>1500000</v>
      </c>
    </row>
    <row r="38" spans="2:9" x14ac:dyDescent="0.25">
      <c r="B38" s="38"/>
      <c r="C38" s="39"/>
      <c r="D38" s="38"/>
      <c r="E38" s="12" t="s">
        <v>8</v>
      </c>
      <c r="F38" s="12"/>
      <c r="G38" s="12"/>
      <c r="H38" s="13"/>
      <c r="I38" s="13">
        <f>I37</f>
        <v>1500000</v>
      </c>
    </row>
    <row r="39" spans="2:9" ht="30" x14ac:dyDescent="0.25">
      <c r="B39" s="38">
        <f t="shared" si="12"/>
        <v>18</v>
      </c>
      <c r="C39" s="39" t="s">
        <v>39</v>
      </c>
      <c r="D39" s="38">
        <f t="shared" si="13"/>
        <v>18</v>
      </c>
      <c r="E39" s="33" t="s">
        <v>41</v>
      </c>
      <c r="F39" s="34" t="s">
        <v>29</v>
      </c>
      <c r="G39" s="36">
        <v>1</v>
      </c>
      <c r="H39" s="37">
        <v>2253600</v>
      </c>
      <c r="I39" s="35">
        <f t="shared" ref="I39" si="14">G39*H39</f>
        <v>2253600</v>
      </c>
    </row>
    <row r="40" spans="2:9" x14ac:dyDescent="0.25">
      <c r="B40" s="38"/>
      <c r="C40" s="39"/>
      <c r="D40" s="38"/>
      <c r="E40" s="12" t="s">
        <v>8</v>
      </c>
      <c r="F40" s="12"/>
      <c r="G40" s="12"/>
      <c r="H40" s="13"/>
      <c r="I40" s="13">
        <f t="shared" ref="I40" si="15">I39</f>
        <v>2253600</v>
      </c>
    </row>
    <row r="41" spans="2:9" x14ac:dyDescent="0.25">
      <c r="B41" s="38">
        <f t="shared" si="12"/>
        <v>19</v>
      </c>
      <c r="C41" s="39" t="s">
        <v>40</v>
      </c>
      <c r="D41" s="38">
        <f t="shared" si="13"/>
        <v>19</v>
      </c>
      <c r="E41" s="33" t="s">
        <v>42</v>
      </c>
      <c r="F41" s="34" t="s">
        <v>29</v>
      </c>
      <c r="G41" s="36">
        <v>1</v>
      </c>
      <c r="H41" s="37">
        <v>360000</v>
      </c>
      <c r="I41" s="35">
        <f t="shared" ref="I41" si="16">G41*H41</f>
        <v>360000</v>
      </c>
    </row>
    <row r="42" spans="2:9" x14ac:dyDescent="0.25">
      <c r="B42" s="38"/>
      <c r="C42" s="39"/>
      <c r="D42" s="38"/>
      <c r="E42" s="12" t="s">
        <v>8</v>
      </c>
      <c r="F42" s="12"/>
      <c r="G42" s="12"/>
      <c r="H42" s="13"/>
      <c r="I42" s="13">
        <f t="shared" ref="I42" si="17">I41</f>
        <v>360000</v>
      </c>
    </row>
    <row r="43" spans="2:9" x14ac:dyDescent="0.25">
      <c r="I43" s="9">
        <f>I6+I8+I10+I12+I14+I16+I18+I20+I22+I24+I26+I28+I30+I32+I34+I36+I38+I40+I42</f>
        <v>87126380</v>
      </c>
    </row>
  </sheetData>
  <mergeCells count="59">
    <mergeCell ref="B39:B40"/>
    <mergeCell ref="C39:C40"/>
    <mergeCell ref="D39:D40"/>
    <mergeCell ref="B41:B42"/>
    <mergeCell ref="C41:C42"/>
    <mergeCell ref="D41:D42"/>
    <mergeCell ref="H1:I1"/>
    <mergeCell ref="F2:I2"/>
    <mergeCell ref="B5:B6"/>
    <mergeCell ref="B7:B8"/>
    <mergeCell ref="B9:B10"/>
    <mergeCell ref="C5:C6"/>
    <mergeCell ref="C7:C8"/>
    <mergeCell ref="C9:C10"/>
    <mergeCell ref="D5:D6"/>
    <mergeCell ref="D7:D8"/>
    <mergeCell ref="D9:D10"/>
    <mergeCell ref="C11:C12"/>
    <mergeCell ref="C13:C14"/>
    <mergeCell ref="C27:C28"/>
    <mergeCell ref="B25:B26"/>
    <mergeCell ref="B27:B28"/>
    <mergeCell ref="C21:C22"/>
    <mergeCell ref="C23:C24"/>
    <mergeCell ref="C25:C26"/>
    <mergeCell ref="B21:B22"/>
    <mergeCell ref="B23:B24"/>
    <mergeCell ref="B11:B12"/>
    <mergeCell ref="C15:C16"/>
    <mergeCell ref="B13:B14"/>
    <mergeCell ref="B15:B16"/>
    <mergeCell ref="B17:B18"/>
    <mergeCell ref="B19:B20"/>
    <mergeCell ref="D11:D12"/>
    <mergeCell ref="D13:D14"/>
    <mergeCell ref="D15:D16"/>
    <mergeCell ref="D17:D18"/>
    <mergeCell ref="D19:D20"/>
    <mergeCell ref="C17:C18"/>
    <mergeCell ref="C19:C20"/>
    <mergeCell ref="D21:D22"/>
    <mergeCell ref="D23:D24"/>
    <mergeCell ref="D25:D26"/>
    <mergeCell ref="D27:D28"/>
    <mergeCell ref="D29:D30"/>
    <mergeCell ref="B33:B34"/>
    <mergeCell ref="C33:C34"/>
    <mergeCell ref="D33:D34"/>
    <mergeCell ref="B29:B30"/>
    <mergeCell ref="B31:B32"/>
    <mergeCell ref="D31:D32"/>
    <mergeCell ref="C29:C30"/>
    <mergeCell ref="C31:C32"/>
    <mergeCell ref="B35:B36"/>
    <mergeCell ref="C35:C36"/>
    <mergeCell ref="D35:D36"/>
    <mergeCell ref="B37:B38"/>
    <mergeCell ref="C37:C38"/>
    <mergeCell ref="D37:D38"/>
  </mergeCells>
  <pageMargins left="0.7" right="0.7" top="0.75" bottom="0.75" header="0.3" footer="0.3"/>
  <pageSetup paperSize="9" scale="84" orientation="landscape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2020-06-22T09:44:01Z</dcterms:modified>
</cp:coreProperties>
</file>